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<sst xmlns="http://schemas.openxmlformats.org/spreadsheetml/2006/main" count="71" uniqueCount="71">
  <si>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</si>
  <si>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EMZ210</t>
  </si>
  <si>
    <t xml:space="preserve">m²</t>
  </si>
  <si>
    <t xml:space="preserve">Refuerzo de forjado de madera por su cara superior, mediante piezas metálicas.</t>
  </si>
  <si>
    <r>
      <rPr>
        <sz val="8.25"/>
        <color rgb="FF000000"/>
        <rFont val="Arial"/>
        <family val="2"/>
      </rPr>
      <t xml:space="preserve">Refuerzo de vigas y viguetas de forjado de madera mediante la colocación, por su cara superior, de 6,5 kg/m de pieza de acero UNE-EN 10025 S275JO compuesta por perfiles laminados en caliente de las series L, LD, T, redondo, cuadrado, rectangular y pletina, con capa de imprimación anticorrosiva, trabajado en taller; anclada a la vigueta con 10 fijaciones por metro lineal formadas por tornillos rosca-madera de acero cincado, de 7 mm de diámetro y 90 mm de longitud; retacado entre la vigueta y la pieza metálica de refuerzo con mortero de cemento, industrial, con aditivo hidrófugo, M-15; relleno entre refuerzos metálicos con hormigón ligero HL-25/B/10/XC2, densidad entre 1200 y 1500 kg/m³, (cantidad mínima de cemento 275 kg/m³), fabricado en central; colocación de malla electrosoldada ME 20x20 Ø 5-5 B 500 T 6x2,20 UNE-EN 10080, vertido y extendido de capa de 4 cm de hormigón HA-25/B/12/XC2 fabricado en central, y vertido con cubilote. El precio no incluye la demolición de las capas existentes sobre la cara superior de las viguetas de madera ni la limpieza y el saneado de las viguetas.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</si>
  <si>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</si>
  <si>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</si>
  <si>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</si>
  <si>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</si>
  <si>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</si>
  <si>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</si>
  <si>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</si>
  <si>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mt07ala300a</t>
  </si>
  <si>
    <t xml:space="preserve">kg</t>
  </si>
  <si>
    <t xml:space="preserve">Pieza de acero UNE-EN 10025 S275JO, para refuerzo de vigas y viguetas de madera en su cara superior, "LYCEA", compuesta por perfiles laminados en caliente de las series L, LD, T, redondo, cuadrado, rectangular y pletina, trabajado en taller, acabado con imprimación antioxidante.</t>
  </si>
  <si>
    <t xml:space="preserve">mt07rem010cj</t>
  </si>
  <si>
    <t xml:space="preserve">Ud</t>
  </si>
  <si>
    <t xml:space="preserve">Tornillo rosca-madera de acero cincado con cabeza hexagonal, de 7 mm de diámetro, 90 mm de longitud y calidad 5.6 según UNE-EN ISO 898-1.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</si>
  <si>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</si>
  <si>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</si>
  <si>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</si>
  <si>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</si>
  <si>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</si>
  <si>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</si>
  <si>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</si>
  <si>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</si>
  <si>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</si>
  <si>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mt10hes050psa</t>
  </si>
  <si>
    <t xml:space="preserve">m³</t>
  </si>
  <si>
    <t xml:space="preserve">Hormigón ligero HLA-25/B/10/XC2, de entre 1200 y 1500 kg/m³ de densidad, cantidad mínima de cemento 275 kg/m³, fabricado en central.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</si>
  <si>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</si>
  <si>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</si>
  <si>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</si>
  <si>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mt10haf010ctmm</t>
  </si>
  <si>
    <t xml:space="preserve">m³</t>
  </si>
  <si>
    <t xml:space="preserve">Hormigón HA-25/B/12/XC2, fabricado en central.</t>
  </si>
  <si>
    <t xml:space="preserve">Subtotal materiales: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</si>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</sst>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68" customWidth="1"/>
    <col min="4" max="4" width="7.65" customWidth="1"/>
    <col min="5" max="5" width="67.66" customWidth="1"/>
    <col min="6" max="6" width="1.53" customWidth="1"/>
    <col min="7" max="7" width="12.92" customWidth="1"/>
    <col min="8" max="8" width="1.70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10.833</v>
      </c>
      <c r="G10" s="11"/>
      <c r="H10" s="11"/>
      <c r="I10" s="12">
        <v>4.3</v>
      </c>
      <c r="J10" s="12">
        <f ca="1">ROUND(INDIRECT(ADDRESS(ROW()+(0), COLUMN()+(-4), 1))*INDIRECT(ADDRESS(ROW()+(0), COLUMN()+(-1), 1)), 2)</f>
        <v>46.58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16.667</v>
      </c>
      <c r="G11" s="11"/>
      <c r="H11" s="11"/>
      <c r="I11" s="12">
        <v>0.2</v>
      </c>
      <c r="J11" s="12">
        <f ca="1">ROUND(INDIRECT(ADDRESS(ROW()+(0), COLUMN()+(-4), 1))*INDIRECT(ADDRESS(ROW()+(0), COLUMN()+(-1), 1)), 2)</f>
        <v>3.33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0.015</v>
      </c>
      <c r="G12" s="11"/>
      <c r="H12" s="11"/>
      <c r="I12" s="12">
        <v>1.5</v>
      </c>
      <c r="J12" s="12">
        <f ca="1">ROUND(INDIRECT(ADDRESS(ROW()+(0), COLUMN()+(-4), 1))*INDIRECT(ADDRESS(ROW()+(0), COLUMN()+(-1), 1)), 2)</f>
        <v>0.02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0.063</v>
      </c>
      <c r="G13" s="11"/>
      <c r="H13" s="11"/>
      <c r="I13" s="12">
        <v>73.55</v>
      </c>
      <c r="J13" s="12">
        <f ca="1">ROUND(INDIRECT(ADDRESS(ROW()+(0), COLUMN()+(-4), 1))*INDIRECT(ADDRESS(ROW()+(0), COLUMN()+(-1), 1)), 2)</f>
        <v>4.63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0.006</v>
      </c>
      <c r="G14" s="11"/>
      <c r="H14" s="11"/>
      <c r="I14" s="12">
        <v>65.98</v>
      </c>
      <c r="J14" s="12">
        <f ca="1">ROUND(INDIRECT(ADDRESS(ROW()+(0), COLUMN()+(-4), 1))*INDIRECT(ADDRESS(ROW()+(0), COLUMN()+(-1), 1)), 2)</f>
        <v>0.4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0.065</v>
      </c>
      <c r="G15" s="11"/>
      <c r="H15" s="11"/>
      <c r="I15" s="12">
        <v>146.58</v>
      </c>
      <c r="J15" s="12">
        <f ca="1">ROUND(INDIRECT(ADDRESS(ROW()+(0), COLUMN()+(-4), 1))*INDIRECT(ADDRESS(ROW()+(0), COLUMN()+(-1), 1)), 2)</f>
        <v>9.53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</v>
      </c>
      <c r="G16" s="11"/>
      <c r="H16" s="11"/>
      <c r="I16" s="12">
        <v>2.52</v>
      </c>
      <c r="J16" s="12">
        <f ca="1">ROUND(INDIRECT(ADDRESS(ROW()+(0), COLUMN()+(-4), 1))*INDIRECT(ADDRESS(ROW()+(0), COLUMN()+(-1), 1)), 2)</f>
        <v>2.77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0.046</v>
      </c>
      <c r="G17" s="13"/>
      <c r="H17" s="13"/>
      <c r="I17" s="14">
        <v>90.2</v>
      </c>
      <c r="J17" s="14">
        <f ca="1">ROUND(INDIRECT(ADDRESS(ROW()+(0), COLUMN()+(-4), 1))*INDIRECT(ADDRESS(ROW()+(0), COLUMN()+(-1), 1)), 2)</f>
        <v>4.15</v>
      </c>
    </row>
    <row r="18" spans="1:10" ht="13.50" thickBot="1" customHeight="1">
      <c r="A18" s="15"/>
      <c r="B18" s="15"/>
      <c r="C18" s="15"/>
      <c r="D18" s="15"/>
      <c r="E18" s="15"/>
      <c r="F18" s="9" t="s">
        <v>36</v>
      </c>
      <c r="G18" s="9"/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71.41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0.174</v>
      </c>
      <c r="G20" s="13"/>
      <c r="H20" s="13"/>
      <c r="I20" s="14">
        <v>3.36</v>
      </c>
      <c r="J20" s="14">
        <f ca="1">ROUND(INDIRECT(ADDRESS(ROW()+(0), COLUMN()+(-4), 1))*INDIRECT(ADDRESS(ROW()+(0), COLUMN()+(-1), 1)), 2)</f>
        <v>0.58</v>
      </c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9"/>
      <c r="J21" s="17">
        <f ca="1">ROUND(SUM(INDIRECT(ADDRESS(ROW()+(-1), COLUMN()+(0), 1))), 2)</f>
        <v>0.58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0.297</v>
      </c>
      <c r="G23" s="11"/>
      <c r="H23" s="11"/>
      <c r="I23" s="12">
        <v>22.05</v>
      </c>
      <c r="J23" s="12">
        <f ca="1">ROUND(INDIRECT(ADDRESS(ROW()+(0), COLUMN()+(-4), 1))*INDIRECT(ADDRESS(ROW()+(0), COLUMN()+(-1), 1)), 2)</f>
        <v>6.55</v>
      </c>
    </row>
    <row r="24" spans="1:10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1.864</v>
      </c>
      <c r="G24" s="11"/>
      <c r="H24" s="11"/>
      <c r="I24" s="12">
        <v>23.1</v>
      </c>
      <c r="J24" s="12">
        <f ca="1">ROUND(INDIRECT(ADDRESS(ROW()+(0), COLUMN()+(-4), 1))*INDIRECT(ADDRESS(ROW()+(0), COLUMN()+(-1), 1)), 2)</f>
        <v>43.06</v>
      </c>
    </row>
    <row r="25" spans="1:10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2.144</v>
      </c>
      <c r="G25" s="13"/>
      <c r="H25" s="13"/>
      <c r="I25" s="14">
        <v>21.69</v>
      </c>
      <c r="J25" s="14">
        <f ca="1">ROUND(INDIRECT(ADDRESS(ROW()+(0), COLUMN()+(-4), 1))*INDIRECT(ADDRESS(ROW()+(0), COLUMN()+(-1), 1)), 2)</f>
        <v>46.5</v>
      </c>
    </row>
    <row r="26" spans="1:10" ht="13.50" thickBot="1" customHeight="1">
      <c r="A26" s="15"/>
      <c r="B26" s="15"/>
      <c r="C26" s="15"/>
      <c r="D26" s="15"/>
      <c r="E26" s="15"/>
      <c r="F26" s="9" t="s">
        <v>52</v>
      </c>
      <c r="G26" s="9"/>
      <c r="H26" s="9"/>
      <c r="I26" s="9"/>
      <c r="J26" s="17">
        <f ca="1">ROUND(SUM(INDIRECT(ADDRESS(ROW()+(-1), COLUMN()+(0), 1)),INDIRECT(ADDRESS(ROW()+(-2), COLUMN()+(0), 1)),INDIRECT(ADDRESS(ROW()+(-3), COLUMN()+(0), 1))), 2)</f>
        <v>96.11</v>
      </c>
    </row>
    <row r="27" spans="1:10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3"/>
      <c r="H28" s="13"/>
      <c r="I28" s="14">
        <f ca="1">ROUND(SUM(INDIRECT(ADDRESS(ROW()+(-2), COLUMN()+(1), 1)),INDIRECT(ADDRESS(ROW()+(-7), COLUMN()+(1), 1)),INDIRECT(ADDRESS(ROW()+(-10), COLUMN()+(1), 1))), 2)</f>
        <v>168.1</v>
      </c>
      <c r="J28" s="14">
        <f ca="1">ROUND(INDIRECT(ADDRESS(ROW()+(0), COLUMN()+(-4), 1))*INDIRECT(ADDRESS(ROW()+(0), COLUMN()+(-1), 1))/100, 2)</f>
        <v>3.36</v>
      </c>
    </row>
    <row r="29" spans="1:10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4"/>
      <c r="H29" s="24"/>
      <c r="I29" s="25"/>
      <c r="J29" s="26">
        <f ca="1">ROUND(SUM(INDIRECT(ADDRESS(ROW()+(-1), COLUMN()+(0), 1)),INDIRECT(ADDRESS(ROW()+(-3), COLUMN()+(0), 1)),INDIRECT(ADDRESS(ROW()+(-8), COLUMN()+(0), 1)),INDIRECT(ADDRESS(ROW()+(-11), COLUMN()+(0), 1))), 2)</f>
        <v>171.46</v>
      </c>
    </row>
    <row r="32" spans="1:10" ht="13.50" thickBot="1" customHeight="1">
      <c r="A32" s="27" t="s">
        <v>58</v>
      </c>
      <c r="B32" s="27"/>
      <c r="C32" s="27"/>
      <c r="D32" s="27"/>
      <c r="E32" s="27"/>
      <c r="F32" s="27"/>
      <c r="G32" s="27" t="s">
        <v>59</v>
      </c>
      <c r="H32" s="27" t="s">
        <v>60</v>
      </c>
      <c r="I32" s="27"/>
      <c r="J32" s="27" t="s">
        <v>61</v>
      </c>
    </row>
    <row r="33" spans="1:10" ht="13.50" thickBot="1" customHeight="1">
      <c r="A33" s="28" t="s">
        <v>62</v>
      </c>
      <c r="B33" s="28"/>
      <c r="C33" s="28"/>
      <c r="D33" s="28"/>
      <c r="E33" s="28"/>
      <c r="F33" s="28"/>
      <c r="G33" s="29">
        <v>192005</v>
      </c>
      <c r="H33" s="29">
        <v>192006</v>
      </c>
      <c r="I33" s="29"/>
      <c r="J33" s="29" t="s">
        <v>63</v>
      </c>
    </row>
    <row r="34" spans="1:10" ht="24.00" thickBot="1" customHeight="1">
      <c r="A34" s="30" t="s">
        <v>64</v>
      </c>
      <c r="B34" s="30"/>
      <c r="C34" s="30"/>
      <c r="D34" s="30"/>
      <c r="E34" s="30"/>
      <c r="F34" s="30"/>
      <c r="G34" s="31"/>
      <c r="H34" s="31"/>
      <c r="I34" s="31"/>
      <c r="J34" s="31"/>
    </row>
    <row r="35" spans="1:10" ht="13.50" thickBot="1" customHeight="1">
      <c r="A35" s="28" t="s">
        <v>65</v>
      </c>
      <c r="B35" s="28"/>
      <c r="C35" s="28"/>
      <c r="D35" s="28"/>
      <c r="E35" s="28"/>
      <c r="F35" s="28"/>
      <c r="G35" s="29">
        <v>1.18202e+06</v>
      </c>
      <c r="H35" s="29">
        <v>1.18202e+06</v>
      </c>
      <c r="I35" s="29"/>
      <c r="J35" s="29" t="s">
        <v>66</v>
      </c>
    </row>
    <row r="36" spans="1:10" ht="13.50" thickBot="1" customHeight="1">
      <c r="A36" s="30" t="s">
        <v>67</v>
      </c>
      <c r="B36" s="30"/>
      <c r="C36" s="30"/>
      <c r="D36" s="30"/>
      <c r="E36" s="30"/>
      <c r="F36" s="30"/>
      <c r="G36" s="31"/>
      <c r="H36" s="31"/>
      <c r="I36" s="31"/>
      <c r="J36" s="31"/>
    </row>
    <row r="39" spans="1:1" ht="33.75" thickBot="1" customHeight="1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69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</row>
  </sheetData>
  <mergeCells count="62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A17:C17"/>
    <mergeCell ref="F17:H17"/>
    <mergeCell ref="A18:C18"/>
    <mergeCell ref="F18:I18"/>
    <mergeCell ref="A19:C19"/>
    <mergeCell ref="E19:H19"/>
    <mergeCell ref="A20:C20"/>
    <mergeCell ref="F20:H20"/>
    <mergeCell ref="A21:C21"/>
    <mergeCell ref="F21:I21"/>
    <mergeCell ref="A22:C22"/>
    <mergeCell ref="E22:H22"/>
    <mergeCell ref="A23:C23"/>
    <mergeCell ref="F23:H23"/>
    <mergeCell ref="A24:C24"/>
    <mergeCell ref="F24:H24"/>
    <mergeCell ref="A25:C25"/>
    <mergeCell ref="F25:H25"/>
    <mergeCell ref="A26:C26"/>
    <mergeCell ref="F26:I26"/>
    <mergeCell ref="A27:C27"/>
    <mergeCell ref="E27:H27"/>
    <mergeCell ref="A28:C28"/>
    <mergeCell ref="F28:H28"/>
    <mergeCell ref="A29:E29"/>
    <mergeCell ref="F29:I29"/>
    <mergeCell ref="A32:F32"/>
    <mergeCell ref="H32:I32"/>
    <mergeCell ref="A33:F33"/>
    <mergeCell ref="G33:G34"/>
    <mergeCell ref="H33:I34"/>
    <mergeCell ref="J33:J34"/>
    <mergeCell ref="A34:F34"/>
    <mergeCell ref="A35:F35"/>
    <mergeCell ref="G35:G36"/>
    <mergeCell ref="H35:I36"/>
    <mergeCell ref="J35:J36"/>
    <mergeCell ref="A36:F36"/>
    <mergeCell ref="A39:J39"/>
    <mergeCell ref="A40:J40"/>
    <mergeCell ref="A41:J41"/>
  </mergeCells>
  <pageMargins left="0.147638" right="0.147638" top="0.206693" bottom="0.206693" header="0.0" footer="0.0"/>
  <pageSetup paperSize="9" orientation="portrait"/>
  <rowBreaks count="0" manualBreakCount="0">
    </rowBreaks>
</worksheet>
</file>