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<sst xmlns="http://schemas.openxmlformats.org/spreadsheetml/2006/main" count="89" uniqueCount="89">
  <si>
    <t xml:space="preserve"/>
  </si>
  <si>
    <t xml:space="preserve">EAM030</t>
  </si>
  <si>
    <t xml:space="preserve">m²</t>
  </si>
  <si>
    <t xml:space="preserve">Estructura metálica con forjado unidireccional.</t>
  </si>
  <si>
    <r>
      <rPr>
        <sz val="8.25"/>
        <color rgb="FF000000"/>
        <rFont val="Arial"/>
        <family val="2"/>
      </rPr>
      <t xml:space="preserve">Estructura metálica realizada con pórticos de acero UNE-EN 10025 S275JR, en perfiles laminados en caliente, acabado con imprimación antioxidante, con uniones soldadas en obra, compuesta de los siguientes elementos: FORJADO: 25 = 20+5 cm de canto; viguetas metálicas simples IPE 100; bovedilla cerámica, 60x25x20 cm; capa de compresión de hormigón armado de 5 cm de espesor, realizada con hormigón HA-25/F/20/XC2 fabricado en central, y vertido con cubilote, volumen de hormigón 0,08 m³/m², acero UNE-EN 10080 B 500 S en zona de refuerzo de negativos, cuantía 1,8 kg/m³ y malla electrosoldada ME 20x20 Ø 5-5 B 500 T 6x2,20 UNE-EN 10080, como armadura de reparto; montaje y desmontaje del sistema de encofrado; VIGAS: metálicas simples, de las series IPN, IPE, HEA, HEB o HEM, con una cuantía aproximada de 25 kg/m²; PILARES: metálicos simples, de las series IPN, IPE, HEA, HEB o HEM, con una cuantía aproximada de 3,8 kg/m². El precio incluye la elaboración de la ferralla (corte, doblado y conformado de elementos) en taller industrial, el montaje en el lugar definitivo de su colocación en obra, las soldaduras, los cortes, los despuntes, las piezas especiales, las placas de arranque y de transición de pilar inferior a superior, los casquillos y los elementos auxiliares de montaje, pero no incluye las placas de anclaje de los pilares a la cimentación.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</si>
  <si>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</si>
  <si>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</si>
  <si>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</si>
  <si>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</si>
  <si>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</si>
  <si>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</si>
  <si>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</si>
  <si>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mt08evm010</t>
  </si>
  <si>
    <t xml:space="preserve">m²</t>
  </si>
  <si>
    <t xml:space="preserve">Sistema de encofrado parcial de madera, recuperable, para ejecución de macizados de apoyos en forjados de viguetas metálicas y bovedillas, debidamente apuntalado, amortizable en 50 usos, hasta 4,5 m de altura.</t>
  </si>
  <si>
    <t xml:space="preserve">mt07bce010e</t>
  </si>
  <si>
    <t xml:space="preserve">Ud</t>
  </si>
  <si>
    <t xml:space="preserve">Bovedilla cerámica, 60x25x20 cm, según UNE-EN 15037-3. Incluso piezas especiales.</t>
  </si>
  <si>
    <t xml:space="preserve">mt07ala010deb</t>
  </si>
  <si>
    <t xml:space="preserve">kg</t>
  </si>
  <si>
    <t xml:space="preserve">Acero laminado UNE-EN 10025 S275JR, en perfiles laminados en caliente, piezas simples, para aplicaciones estructurales, acabado con imprimación antioxidante. Trabajado y montado en taller, para colocar con uniones soldadas en obra.</t>
  </si>
  <si>
    <t xml:space="preserve">mt07aco010c</t>
  </si>
  <si>
    <t xml:space="preserve">kg</t>
  </si>
  <si>
    <t xml:space="preserve">Ferralla elaborada en taller industrial con acero en barras corrugadas, UNE-EN 10080 B 500 S, de varios diámetros.</t>
  </si>
  <si>
    <t xml:space="preserve">mt08var050</t>
  </si>
  <si>
    <t xml:space="preserve">kg</t>
  </si>
  <si>
    <t xml:space="preserve">Alambre galvanizado para atar, de 1,30 mm de diámetro.</t>
  </si>
  <si>
    <t xml:space="preserve">mt07ame010d</t>
  </si>
  <si>
    <t xml:space="preserve">m²</t>
  </si>
  <si>
    <t xml:space="preserve">Malla electrosoldada ME 20x20 Ø 5-5 B 500 T 6x2,20 UNE-EN 10080.</t>
  </si>
  <si>
    <t xml:space="preserve">mt10haf010ctms</t>
  </si>
  <si>
    <t xml:space="preserve">m³</t>
  </si>
  <si>
    <t xml:space="preserve">Hormigón HA-25/F/20/XC2, fabricado en central.</t>
  </si>
  <si>
    <t xml:space="preserve">Subtotal materiales:</t>
  </si>
  <si>
    <t xml:space="preserve">Equipo y maquinaria</t>
  </si>
  <si>
    <t xml:space="preserve">mq08sol010</t>
  </si>
  <si>
    <t xml:space="preserve">h</t>
  </si>
  <si>
    <t xml:space="preserve">Equipo de oxicorte, con acetileno como combustible y oxígeno como comburente.</t>
  </si>
  <si>
    <t xml:space="preserve">mq08sol020</t>
  </si>
  <si>
    <t xml:space="preserve">h</t>
  </si>
  <si>
    <t xml:space="preserve">Equipo y elementos auxiliares para soldadura eléctrica.</t>
  </si>
  <si>
    <t xml:space="preserve">mq07gte010a</t>
  </si>
  <si>
    <t xml:space="preserve">h</t>
  </si>
  <si>
    <t xml:space="preserve">Grúa autopropulsada de brazo telescópico con una capacidad de elevación de 12 t y 20 m de altura máxima de trabajo.</t>
  </si>
  <si>
    <t xml:space="preserve">Subtotal equipo y maquinaria:</t>
  </si>
  <si>
    <t xml:space="preserve">Mano de obra</t>
  </si>
  <si>
    <t xml:space="preserve">mo047</t>
  </si>
  <si>
    <t xml:space="preserve">h</t>
  </si>
  <si>
    <t xml:space="preserve">Oficial 1ª montador de estructura metálica.</t>
  </si>
  <si>
    <t xml:space="preserve">mo094</t>
  </si>
  <si>
    <t xml:space="preserve">h</t>
  </si>
  <si>
    <t xml:space="preserve">Ayudante montador de estructura metálica.</t>
  </si>
  <si>
    <t xml:space="preserve">mo044</t>
  </si>
  <si>
    <t xml:space="preserve">h</t>
  </si>
  <si>
    <t xml:space="preserve">Oficial 1ª encofrador.</t>
  </si>
  <si>
    <t xml:space="preserve">mo091</t>
  </si>
  <si>
    <t xml:space="preserve">h</t>
  </si>
  <si>
    <t xml:space="preserve">Ayudante encofrador.</t>
  </si>
  <si>
    <t xml:space="preserve">mo043</t>
  </si>
  <si>
    <t xml:space="preserve">h</t>
  </si>
  <si>
    <t xml:space="preserve">Oficial 1ª ferrallista.</t>
  </si>
  <si>
    <t xml:space="preserve">mo090</t>
  </si>
  <si>
    <t xml:space="preserve">h</t>
  </si>
  <si>
    <t xml:space="preserve">Ayudante ferrallista.</t>
  </si>
  <si>
    <t xml:space="preserve">mo045</t>
  </si>
  <si>
    <t xml:space="preserve">h</t>
  </si>
  <si>
    <t xml:space="preserve">Oficial 1ª estructurista, en trabajos de puesta en obra del hormigón.</t>
  </si>
  <si>
    <t xml:space="preserve">mo092</t>
  </si>
  <si>
    <t xml:space="preserve">h</t>
  </si>
  <si>
    <t xml:space="preserve">Ayudante estructurista, en trabajos de puesta en obra del hormigón.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</si>
  <si>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</si>
  <si>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</si>
  <si>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</si>
  <si>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</si>
  <si>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3,94€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</si>
  <si>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</si>
  <si>
    <t xml:space="preserve">Referencia y título de la norma</t>
  </si>
  <si>
    <r>
      <rPr>
        <sz val="8.25"/>
        <color rgb="FF000000"/>
        <rFont val="Arial"/>
        <family val="2"/>
      </rPr>
      <t xml:space="preserve">Aplicabilidad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</si>
  <si>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Obligatoriedad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</si>
  <si>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</si>
  <si>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15037-3:2009+A1:2011</t>
  </si>
  <si>
    <t xml:space="preserve">2+</t>
  </si>
  <si>
    <t xml:space="preserve">Productos prefabricados de hormigón. Sistemas de forjado de vigueta y bovedilla. Parte 3: Bovedillas de arcilla cocida.</t>
  </si>
  <si>
    <t xml:space="preserve">EN  10025-1:2004</t>
  </si>
  <si>
    <t xml:space="preserve">2+</t>
  </si>
  <si>
    <t xml:space="preserve">Productos laminados en caliente, de acero no aleado, para construcciones metálicas de uso general. Parte 1: Condiciones generales de suministro.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</si>
  <si>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de aplicabilidad de la norma armonizada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</si>
  <si>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en que finaliza el período de coexistencia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</si>
  <si>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evaluación y verificación de la constancia de las prestaciones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</si>
</sst>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6.29" customWidth="1"/>
    <col min="3" max="3" width="7.82" customWidth="1"/>
    <col min="4" max="4" width="68.00" customWidth="1"/>
    <col min="5" max="5" width="1.87" customWidth="1"/>
    <col min="6" max="6" width="12.75" customWidth="1"/>
    <col min="7" max="7" width="2.04" customWidth="1"/>
    <col min="8" max="8" width="12.24" customWidth="1"/>
    <col min="9" max="9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</row>
    <row r="5" spans="1:9" ht="118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</row>
    <row r="8" spans="1:9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/>
      <c r="G8" s="7"/>
      <c r="H8" s="7" t="s">
        <v>9</v>
      </c>
      <c r="I8" s="7" t="s">
        <v>10</v>
      </c>
    </row>
    <row r="9" spans="1:9" ht="13.50" thickBot="1" customHeight="1">
      <c r="A9" s="8">
        <v>1</v>
      </c>
      <c r="B9" s="8"/>
      <c r="C9" s="8"/>
      <c r="D9" s="9" t="s">
        <v>11</v>
      </c>
      <c r="E9" s="9"/>
      <c r="F9" s="9"/>
      <c r="G9" s="9"/>
      <c r="H9" s="8"/>
      <c r="I9" s="8"/>
    </row>
    <row r="10" spans="1:9" ht="34.50" thickBot="1" customHeight="1">
      <c r="A10" s="1" t="s">
        <v>12</v>
      </c>
      <c r="B10" s="1"/>
      <c r="C10" s="10" t="s">
        <v>13</v>
      </c>
      <c r="D10" s="1" t="s">
        <v>14</v>
      </c>
      <c r="E10" s="11">
        <v>0.1</v>
      </c>
      <c r="F10" s="11"/>
      <c r="G10" s="11"/>
      <c r="H10" s="12">
        <v>25</v>
      </c>
      <c r="I10" s="12">
        <f ca="1">ROUND(INDIRECT(ADDRESS(ROW()+(0), COLUMN()+(-4), 1))*INDIRECT(ADDRESS(ROW()+(0), COLUMN()+(-1), 1)), 2)</f>
        <v>2.5</v>
      </c>
    </row>
    <row r="11" spans="1:9" ht="24.00" thickBot="1" customHeight="1">
      <c r="A11" s="1" t="s">
        <v>15</v>
      </c>
      <c r="B11" s="1"/>
      <c r="C11" s="10" t="s">
        <v>16</v>
      </c>
      <c r="D11" s="1" t="s">
        <v>17</v>
      </c>
      <c r="E11" s="11">
        <v>6</v>
      </c>
      <c r="F11" s="11"/>
      <c r="G11" s="11"/>
      <c r="H11" s="12">
        <v>1.6</v>
      </c>
      <c r="I11" s="12">
        <f ca="1">ROUND(INDIRECT(ADDRESS(ROW()+(0), COLUMN()+(-4), 1))*INDIRECT(ADDRESS(ROW()+(0), COLUMN()+(-1), 1)), 2)</f>
        <v>9.6</v>
      </c>
    </row>
    <row r="12" spans="1:9" ht="34.50" thickBot="1" customHeight="1">
      <c r="A12" s="1" t="s">
        <v>18</v>
      </c>
      <c r="B12" s="1"/>
      <c r="C12" s="10" t="s">
        <v>19</v>
      </c>
      <c r="D12" s="1" t="s">
        <v>20</v>
      </c>
      <c r="E12" s="11">
        <v>42.165</v>
      </c>
      <c r="F12" s="11"/>
      <c r="G12" s="11"/>
      <c r="H12" s="12">
        <v>1.54</v>
      </c>
      <c r="I12" s="12">
        <f ca="1">ROUND(INDIRECT(ADDRESS(ROW()+(0), COLUMN()+(-4), 1))*INDIRECT(ADDRESS(ROW()+(0), COLUMN()+(-1), 1)), 2)</f>
        <v>64.93</v>
      </c>
    </row>
    <row r="13" spans="1:9" ht="24.00" thickBot="1" customHeight="1">
      <c r="A13" s="1" t="s">
        <v>21</v>
      </c>
      <c r="B13" s="1"/>
      <c r="C13" s="10" t="s">
        <v>22</v>
      </c>
      <c r="D13" s="1" t="s">
        <v>23</v>
      </c>
      <c r="E13" s="11">
        <v>1.8</v>
      </c>
      <c r="F13" s="11"/>
      <c r="G13" s="11"/>
      <c r="H13" s="12">
        <v>1.6</v>
      </c>
      <c r="I13" s="12">
        <f ca="1">ROUND(INDIRECT(ADDRESS(ROW()+(0), COLUMN()+(-4), 1))*INDIRECT(ADDRESS(ROW()+(0), COLUMN()+(-1), 1)), 2)</f>
        <v>2.88</v>
      </c>
    </row>
    <row r="14" spans="1:9" ht="13.50" thickBot="1" customHeight="1">
      <c r="A14" s="1" t="s">
        <v>24</v>
      </c>
      <c r="B14" s="1"/>
      <c r="C14" s="10" t="s">
        <v>25</v>
      </c>
      <c r="D14" s="1" t="s">
        <v>26</v>
      </c>
      <c r="E14" s="11">
        <v>0.018</v>
      </c>
      <c r="F14" s="11"/>
      <c r="G14" s="11"/>
      <c r="H14" s="12">
        <v>1.5</v>
      </c>
      <c r="I14" s="12">
        <f ca="1">ROUND(INDIRECT(ADDRESS(ROW()+(0), COLUMN()+(-4), 1))*INDIRECT(ADDRESS(ROW()+(0), COLUMN()+(-1), 1)), 2)</f>
        <v>0.03</v>
      </c>
    </row>
    <row r="15" spans="1:9" ht="13.50" thickBot="1" customHeight="1">
      <c r="A15" s="1" t="s">
        <v>27</v>
      </c>
      <c r="B15" s="1"/>
      <c r="C15" s="10" t="s">
        <v>28</v>
      </c>
      <c r="D15" s="1" t="s">
        <v>29</v>
      </c>
      <c r="E15" s="11">
        <v>1.1</v>
      </c>
      <c r="F15" s="11"/>
      <c r="G15" s="11"/>
      <c r="H15" s="12">
        <v>2.52</v>
      </c>
      <c r="I15" s="12">
        <f ca="1">ROUND(INDIRECT(ADDRESS(ROW()+(0), COLUMN()+(-4), 1))*INDIRECT(ADDRESS(ROW()+(0), COLUMN()+(-1), 1)), 2)</f>
        <v>2.77</v>
      </c>
    </row>
    <row r="16" spans="1:9" ht="13.50" thickBot="1" customHeight="1">
      <c r="A16" s="1" t="s">
        <v>30</v>
      </c>
      <c r="B16" s="1"/>
      <c r="C16" s="10" t="s">
        <v>31</v>
      </c>
      <c r="D16" s="1" t="s">
        <v>32</v>
      </c>
      <c r="E16" s="13">
        <v>0.08</v>
      </c>
      <c r="F16" s="13"/>
      <c r="G16" s="13"/>
      <c r="H16" s="14">
        <v>92.2</v>
      </c>
      <c r="I16" s="14">
        <f ca="1">ROUND(INDIRECT(ADDRESS(ROW()+(0), COLUMN()+(-4), 1))*INDIRECT(ADDRESS(ROW()+(0), COLUMN()+(-1), 1)), 2)</f>
        <v>7.38</v>
      </c>
    </row>
    <row r="17" spans="1:9" ht="13.50" thickBot="1" customHeight="1">
      <c r="A17" s="15"/>
      <c r="B17" s="15"/>
      <c r="C17" s="15"/>
      <c r="D17" s="15"/>
      <c r="E17" s="9" t="s">
        <v>33</v>
      </c>
      <c r="F17" s="9"/>
      <c r="G17" s="9"/>
      <c r="H17" s="9"/>
      <c r="I17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90.09</v>
      </c>
    </row>
    <row r="18" spans="1:9" ht="13.50" thickBot="1" customHeight="1">
      <c r="A18" s="15">
        <v>2</v>
      </c>
      <c r="B18" s="15"/>
      <c r="C18" s="15"/>
      <c r="D18" s="18" t="s">
        <v>34</v>
      </c>
      <c r="E18" s="18"/>
      <c r="F18" s="18"/>
      <c r="G18" s="18"/>
      <c r="H18" s="15"/>
      <c r="I18" s="15"/>
    </row>
    <row r="19" spans="1:9" ht="13.50" thickBot="1" customHeight="1">
      <c r="A19" s="1" t="s">
        <v>35</v>
      </c>
      <c r="B19" s="1"/>
      <c r="C19" s="10" t="s">
        <v>36</v>
      </c>
      <c r="D19" s="1" t="s">
        <v>37</v>
      </c>
      <c r="E19" s="11">
        <v>0.01</v>
      </c>
      <c r="F19" s="11"/>
      <c r="G19" s="11"/>
      <c r="H19" s="12">
        <v>8.25</v>
      </c>
      <c r="I19" s="12">
        <f ca="1">ROUND(INDIRECT(ADDRESS(ROW()+(0), COLUMN()+(-4), 1))*INDIRECT(ADDRESS(ROW()+(0), COLUMN()+(-1), 1)), 2)</f>
        <v>0.08</v>
      </c>
    </row>
    <row r="20" spans="1:9" ht="13.50" thickBot="1" customHeight="1">
      <c r="A20" s="1" t="s">
        <v>38</v>
      </c>
      <c r="B20" s="1"/>
      <c r="C20" s="10" t="s">
        <v>39</v>
      </c>
      <c r="D20" s="1" t="s">
        <v>40</v>
      </c>
      <c r="E20" s="11">
        <v>0.748</v>
      </c>
      <c r="F20" s="11"/>
      <c r="G20" s="11"/>
      <c r="H20" s="12">
        <v>3.42</v>
      </c>
      <c r="I20" s="12">
        <f ca="1">ROUND(INDIRECT(ADDRESS(ROW()+(0), COLUMN()+(-4), 1))*INDIRECT(ADDRESS(ROW()+(0), COLUMN()+(-1), 1)), 2)</f>
        <v>2.56</v>
      </c>
    </row>
    <row r="21" spans="1:9" ht="24.00" thickBot="1" customHeight="1">
      <c r="A21" s="1" t="s">
        <v>41</v>
      </c>
      <c r="B21" s="1"/>
      <c r="C21" s="10" t="s">
        <v>42</v>
      </c>
      <c r="D21" s="1" t="s">
        <v>43</v>
      </c>
      <c r="E21" s="13">
        <v>0.01</v>
      </c>
      <c r="F21" s="13"/>
      <c r="G21" s="13"/>
      <c r="H21" s="14">
        <v>54.88</v>
      </c>
      <c r="I21" s="14">
        <f ca="1">ROUND(INDIRECT(ADDRESS(ROW()+(0), COLUMN()+(-4), 1))*INDIRECT(ADDRESS(ROW()+(0), COLUMN()+(-1), 1)), 2)</f>
        <v>0.55</v>
      </c>
    </row>
    <row r="22" spans="1:9" ht="13.50" thickBot="1" customHeight="1">
      <c r="A22" s="15"/>
      <c r="B22" s="15"/>
      <c r="C22" s="15"/>
      <c r="D22" s="15"/>
      <c r="E22" s="9" t="s">
        <v>44</v>
      </c>
      <c r="F22" s="9"/>
      <c r="G22" s="9"/>
      <c r="H22" s="9"/>
      <c r="I22" s="17">
        <f ca="1">ROUND(SUM(INDIRECT(ADDRESS(ROW()+(-1), COLUMN()+(0), 1)),INDIRECT(ADDRESS(ROW()+(-2), COLUMN()+(0), 1)),INDIRECT(ADDRESS(ROW()+(-3), COLUMN()+(0), 1))), 2)</f>
        <v>3.19</v>
      </c>
    </row>
    <row r="23" spans="1:9" ht="13.50" thickBot="1" customHeight="1">
      <c r="A23" s="15">
        <v>3</v>
      </c>
      <c r="B23" s="15"/>
      <c r="C23" s="15"/>
      <c r="D23" s="18" t="s">
        <v>45</v>
      </c>
      <c r="E23" s="18"/>
      <c r="F23" s="18"/>
      <c r="G23" s="18"/>
      <c r="H23" s="15"/>
      <c r="I23" s="15"/>
    </row>
    <row r="24" spans="1:9" ht="13.50" thickBot="1" customHeight="1">
      <c r="A24" s="1" t="s">
        <v>46</v>
      </c>
      <c r="B24" s="1"/>
      <c r="C24" s="10" t="s">
        <v>47</v>
      </c>
      <c r="D24" s="1" t="s">
        <v>48</v>
      </c>
      <c r="E24" s="11">
        <v>0.748</v>
      </c>
      <c r="F24" s="11"/>
      <c r="G24" s="11"/>
      <c r="H24" s="12">
        <v>24.04</v>
      </c>
      <c r="I24" s="12">
        <f ca="1">ROUND(INDIRECT(ADDRESS(ROW()+(0), COLUMN()+(-4), 1))*INDIRECT(ADDRESS(ROW()+(0), COLUMN()+(-1), 1)), 2)</f>
        <v>17.98</v>
      </c>
    </row>
    <row r="25" spans="1:9" ht="13.50" thickBot="1" customHeight="1">
      <c r="A25" s="1" t="s">
        <v>49</v>
      </c>
      <c r="B25" s="1"/>
      <c r="C25" s="10" t="s">
        <v>50</v>
      </c>
      <c r="D25" s="1" t="s">
        <v>51</v>
      </c>
      <c r="E25" s="11">
        <v>0.441</v>
      </c>
      <c r="F25" s="11"/>
      <c r="G25" s="11"/>
      <c r="H25" s="12">
        <v>22.82</v>
      </c>
      <c r="I25" s="12">
        <f ca="1">ROUND(INDIRECT(ADDRESS(ROW()+(0), COLUMN()+(-4), 1))*INDIRECT(ADDRESS(ROW()+(0), COLUMN()+(-1), 1)), 2)</f>
        <v>10.06</v>
      </c>
    </row>
    <row r="26" spans="1:9" ht="13.50" thickBot="1" customHeight="1">
      <c r="A26" s="1" t="s">
        <v>52</v>
      </c>
      <c r="B26" s="1"/>
      <c r="C26" s="10" t="s">
        <v>53</v>
      </c>
      <c r="D26" s="1" t="s">
        <v>54</v>
      </c>
      <c r="E26" s="11">
        <v>0.058</v>
      </c>
      <c r="F26" s="11"/>
      <c r="G26" s="11"/>
      <c r="H26" s="12">
        <v>24.04</v>
      </c>
      <c r="I26" s="12">
        <f ca="1">ROUND(INDIRECT(ADDRESS(ROW()+(0), COLUMN()+(-4), 1))*INDIRECT(ADDRESS(ROW()+(0), COLUMN()+(-1), 1)), 2)</f>
        <v>1.39</v>
      </c>
    </row>
    <row r="27" spans="1:9" ht="13.50" thickBot="1" customHeight="1">
      <c r="A27" s="1" t="s">
        <v>55</v>
      </c>
      <c r="B27" s="1"/>
      <c r="C27" s="10" t="s">
        <v>56</v>
      </c>
      <c r="D27" s="1" t="s">
        <v>57</v>
      </c>
      <c r="E27" s="11">
        <v>0.058</v>
      </c>
      <c r="F27" s="11"/>
      <c r="G27" s="11"/>
      <c r="H27" s="12">
        <v>22.82</v>
      </c>
      <c r="I27" s="12">
        <f ca="1">ROUND(INDIRECT(ADDRESS(ROW()+(0), COLUMN()+(-4), 1))*INDIRECT(ADDRESS(ROW()+(0), COLUMN()+(-1), 1)), 2)</f>
        <v>1.32</v>
      </c>
    </row>
    <row r="28" spans="1:9" ht="13.50" thickBot="1" customHeight="1">
      <c r="A28" s="1" t="s">
        <v>58</v>
      </c>
      <c r="B28" s="1"/>
      <c r="C28" s="10" t="s">
        <v>59</v>
      </c>
      <c r="D28" s="1" t="s">
        <v>60</v>
      </c>
      <c r="E28" s="11">
        <v>0.041</v>
      </c>
      <c r="F28" s="11"/>
      <c r="G28" s="11"/>
      <c r="H28" s="12">
        <v>24.04</v>
      </c>
      <c r="I28" s="12">
        <f ca="1">ROUND(INDIRECT(ADDRESS(ROW()+(0), COLUMN()+(-4), 1))*INDIRECT(ADDRESS(ROW()+(0), COLUMN()+(-1), 1)), 2)</f>
        <v>0.99</v>
      </c>
    </row>
    <row r="29" spans="1:9" ht="13.50" thickBot="1" customHeight="1">
      <c r="A29" s="1" t="s">
        <v>61</v>
      </c>
      <c r="B29" s="1"/>
      <c r="C29" s="10" t="s">
        <v>62</v>
      </c>
      <c r="D29" s="1" t="s">
        <v>63</v>
      </c>
      <c r="E29" s="11">
        <v>0.041</v>
      </c>
      <c r="F29" s="11"/>
      <c r="G29" s="11"/>
      <c r="H29" s="12">
        <v>22.82</v>
      </c>
      <c r="I29" s="12">
        <f ca="1">ROUND(INDIRECT(ADDRESS(ROW()+(0), COLUMN()+(-4), 1))*INDIRECT(ADDRESS(ROW()+(0), COLUMN()+(-1), 1)), 2)</f>
        <v>0.94</v>
      </c>
    </row>
    <row r="30" spans="1:9" ht="13.50" thickBot="1" customHeight="1">
      <c r="A30" s="1" t="s">
        <v>64</v>
      </c>
      <c r="B30" s="1"/>
      <c r="C30" s="10" t="s">
        <v>65</v>
      </c>
      <c r="D30" s="1" t="s">
        <v>66</v>
      </c>
      <c r="E30" s="11">
        <v>0.026</v>
      </c>
      <c r="F30" s="11"/>
      <c r="G30" s="11"/>
      <c r="H30" s="12">
        <v>24.04</v>
      </c>
      <c r="I30" s="12">
        <f ca="1">ROUND(INDIRECT(ADDRESS(ROW()+(0), COLUMN()+(-4), 1))*INDIRECT(ADDRESS(ROW()+(0), COLUMN()+(-1), 1)), 2)</f>
        <v>0.63</v>
      </c>
    </row>
    <row r="31" spans="1:9" ht="13.50" thickBot="1" customHeight="1">
      <c r="A31" s="1" t="s">
        <v>67</v>
      </c>
      <c r="B31" s="1"/>
      <c r="C31" s="10" t="s">
        <v>68</v>
      </c>
      <c r="D31" s="1" t="s">
        <v>69</v>
      </c>
      <c r="E31" s="13">
        <v>0.1</v>
      </c>
      <c r="F31" s="13"/>
      <c r="G31" s="13"/>
      <c r="H31" s="14">
        <v>22.82</v>
      </c>
      <c r="I31" s="14">
        <f ca="1">ROUND(INDIRECT(ADDRESS(ROW()+(0), COLUMN()+(-4), 1))*INDIRECT(ADDRESS(ROW()+(0), COLUMN()+(-1), 1)), 2)</f>
        <v>2.28</v>
      </c>
    </row>
    <row r="32" spans="1:9" ht="13.50" thickBot="1" customHeight="1">
      <c r="A32" s="15"/>
      <c r="B32" s="15"/>
      <c r="C32" s="15"/>
      <c r="D32" s="15"/>
      <c r="E32" s="9" t="s">
        <v>70</v>
      </c>
      <c r="F32" s="9"/>
      <c r="G32" s="9"/>
      <c r="H32" s="9"/>
      <c r="I32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35.59</v>
      </c>
    </row>
    <row r="33" spans="1:9" ht="13.50" thickBot="1" customHeight="1">
      <c r="A33" s="15">
        <v>4</v>
      </c>
      <c r="B33" s="15"/>
      <c r="C33" s="15"/>
      <c r="D33" s="18" t="s">
        <v>71</v>
      </c>
      <c r="E33" s="18"/>
      <c r="F33" s="18"/>
      <c r="G33" s="18"/>
      <c r="H33" s="15"/>
      <c r="I33" s="15"/>
    </row>
    <row r="34" spans="1:9" ht="13.50" thickBot="1" customHeight="1">
      <c r="A34" s="19"/>
      <c r="B34" s="19"/>
      <c r="C34" s="20" t="s">
        <v>72</v>
      </c>
      <c r="D34" s="19" t="s">
        <v>73</v>
      </c>
      <c r="E34" s="13">
        <v>2</v>
      </c>
      <c r="F34" s="13"/>
      <c r="G34" s="13"/>
      <c r="H34" s="14">
        <f ca="1">ROUND(SUM(INDIRECT(ADDRESS(ROW()+(-2), COLUMN()+(1), 1)),INDIRECT(ADDRESS(ROW()+(-12), COLUMN()+(1), 1)),INDIRECT(ADDRESS(ROW()+(-17), COLUMN()+(1), 1))), 2)</f>
        <v>128.87</v>
      </c>
      <c r="I34" s="14">
        <f ca="1">ROUND(INDIRECT(ADDRESS(ROW()+(0), COLUMN()+(-4), 1))*INDIRECT(ADDRESS(ROW()+(0), COLUMN()+(-1), 1))/100, 2)</f>
        <v>2.58</v>
      </c>
    </row>
    <row r="35" spans="1:9" ht="13.50" thickBot="1" customHeight="1">
      <c r="A35" s="21" t="s">
        <v>74</v>
      </c>
      <c r="B35" s="21"/>
      <c r="C35" s="22"/>
      <c r="D35" s="23"/>
      <c r="E35" s="24" t="s">
        <v>75</v>
      </c>
      <c r="F35" s="24"/>
      <c r="G35" s="24"/>
      <c r="H35" s="25"/>
      <c r="I35" s="26">
        <f ca="1">ROUND(SUM(INDIRECT(ADDRESS(ROW()+(-1), COLUMN()+(0), 1)),INDIRECT(ADDRESS(ROW()+(-3), COLUMN()+(0), 1)),INDIRECT(ADDRESS(ROW()+(-13), COLUMN()+(0), 1)),INDIRECT(ADDRESS(ROW()+(-18), COLUMN()+(0), 1))), 2)</f>
        <v>131.45</v>
      </c>
    </row>
    <row r="38" spans="1:9" ht="13.50" thickBot="1" customHeight="1">
      <c r="A38" s="27" t="s">
        <v>76</v>
      </c>
      <c r="B38" s="27"/>
      <c r="C38" s="27"/>
      <c r="D38" s="27"/>
      <c r="E38" s="27"/>
      <c r="F38" s="27" t="s">
        <v>77</v>
      </c>
      <c r="G38" s="27" t="s">
        <v>78</v>
      </c>
      <c r="H38" s="27"/>
      <c r="I38" s="27" t="s">
        <v>79</v>
      </c>
    </row>
    <row r="39" spans="1:9" ht="13.50" thickBot="1" customHeight="1">
      <c r="A39" s="28" t="s">
        <v>80</v>
      </c>
      <c r="B39" s="28"/>
      <c r="C39" s="28"/>
      <c r="D39" s="28"/>
      <c r="E39" s="28"/>
      <c r="F39" s="29">
        <v>1.12201e+06</v>
      </c>
      <c r="G39" s="29">
        <v>1.12201e+06</v>
      </c>
      <c r="H39" s="29"/>
      <c r="I39" s="29" t="s">
        <v>81</v>
      </c>
    </row>
    <row r="40" spans="1:9" ht="24.00" thickBot="1" customHeight="1">
      <c r="A40" s="30" t="s">
        <v>82</v>
      </c>
      <c r="B40" s="30"/>
      <c r="C40" s="30"/>
      <c r="D40" s="30"/>
      <c r="E40" s="30"/>
      <c r="F40" s="31"/>
      <c r="G40" s="31"/>
      <c r="H40" s="31"/>
      <c r="I40" s="31"/>
    </row>
    <row r="41" spans="1:9" ht="13.50" thickBot="1" customHeight="1">
      <c r="A41" s="28" t="s">
        <v>83</v>
      </c>
      <c r="B41" s="28"/>
      <c r="C41" s="28"/>
      <c r="D41" s="28"/>
      <c r="E41" s="28"/>
      <c r="F41" s="29">
        <v>192005</v>
      </c>
      <c r="G41" s="29">
        <v>192006</v>
      </c>
      <c r="H41" s="29"/>
      <c r="I41" s="29" t="s">
        <v>84</v>
      </c>
    </row>
    <row r="42" spans="1:9" ht="24.00" thickBot="1" customHeight="1">
      <c r="A42" s="30" t="s">
        <v>85</v>
      </c>
      <c r="B42" s="30"/>
      <c r="C42" s="30"/>
      <c r="D42" s="30"/>
      <c r="E42" s="30"/>
      <c r="F42" s="31"/>
      <c r="G42" s="31"/>
      <c r="H42" s="31"/>
      <c r="I42" s="31"/>
    </row>
    <row r="45" spans="1:1" ht="33.75" thickBot="1" customHeight="1">
      <c r="A45" s="1" t="s">
        <v>86</v>
      </c>
      <c r="B45" s="1"/>
      <c r="C45" s="1"/>
      <c r="D45" s="1"/>
      <c r="E45" s="1"/>
      <c r="F45" s="1"/>
      <c r="G45" s="1"/>
      <c r="H45" s="1"/>
      <c r="I45" s="1"/>
    </row>
    <row r="46" spans="1:1" ht="33.75" thickBot="1" customHeight="1">
      <c r="A46" s="1" t="s">
        <v>87</v>
      </c>
      <c r="B46" s="1"/>
      <c r="C46" s="1"/>
      <c r="D46" s="1"/>
      <c r="E46" s="1"/>
      <c r="F46" s="1"/>
      <c r="G46" s="1"/>
      <c r="H46" s="1"/>
      <c r="I46" s="1"/>
    </row>
    <row r="47" spans="1:1" ht="33.75" thickBot="1" customHeight="1">
      <c r="A47" s="1" t="s">
        <v>88</v>
      </c>
      <c r="B47" s="1"/>
      <c r="C47" s="1"/>
      <c r="D47" s="1"/>
      <c r="E47" s="1"/>
      <c r="F47" s="1"/>
      <c r="G47" s="1"/>
      <c r="H47" s="1"/>
      <c r="I47" s="1"/>
    </row>
  </sheetData>
  <mergeCells count="74">
    <mergeCell ref="A1:I1"/>
    <mergeCell ref="C3:I3"/>
    <mergeCell ref="A5:I5"/>
    <mergeCell ref="A8:B8"/>
    <mergeCell ref="E8:G8"/>
    <mergeCell ref="A9:B9"/>
    <mergeCell ref="D9:G9"/>
    <mergeCell ref="A10:B10"/>
    <mergeCell ref="E10:G10"/>
    <mergeCell ref="A11:B11"/>
    <mergeCell ref="E11:G11"/>
    <mergeCell ref="A12:B12"/>
    <mergeCell ref="E12:G12"/>
    <mergeCell ref="A13:B13"/>
    <mergeCell ref="E13:G13"/>
    <mergeCell ref="A14:B14"/>
    <mergeCell ref="E14:G14"/>
    <mergeCell ref="A15:B15"/>
    <mergeCell ref="E15:G15"/>
    <mergeCell ref="A16:B16"/>
    <mergeCell ref="E16:G16"/>
    <mergeCell ref="A17:B17"/>
    <mergeCell ref="E17:H17"/>
    <mergeCell ref="A18:B18"/>
    <mergeCell ref="D18:G18"/>
    <mergeCell ref="A19:B19"/>
    <mergeCell ref="E19:G19"/>
    <mergeCell ref="A20:B20"/>
    <mergeCell ref="E20:G20"/>
    <mergeCell ref="A21:B21"/>
    <mergeCell ref="E21:G21"/>
    <mergeCell ref="A22:B22"/>
    <mergeCell ref="E22:H22"/>
    <mergeCell ref="A23:B23"/>
    <mergeCell ref="D23:G23"/>
    <mergeCell ref="A24:B24"/>
    <mergeCell ref="E24:G24"/>
    <mergeCell ref="A25:B25"/>
    <mergeCell ref="E25:G25"/>
    <mergeCell ref="A26:B26"/>
    <mergeCell ref="E26:G26"/>
    <mergeCell ref="A27:B27"/>
    <mergeCell ref="E27:G27"/>
    <mergeCell ref="A28:B28"/>
    <mergeCell ref="E28:G28"/>
    <mergeCell ref="A29:B29"/>
    <mergeCell ref="E29:G29"/>
    <mergeCell ref="A30:B30"/>
    <mergeCell ref="E30:G30"/>
    <mergeCell ref="A31:B31"/>
    <mergeCell ref="E31:G31"/>
    <mergeCell ref="A32:B32"/>
    <mergeCell ref="E32:H32"/>
    <mergeCell ref="A33:B33"/>
    <mergeCell ref="D33:G33"/>
    <mergeCell ref="A34:B34"/>
    <mergeCell ref="E34:G34"/>
    <mergeCell ref="A35:D35"/>
    <mergeCell ref="E35:H35"/>
    <mergeCell ref="A38:E38"/>
    <mergeCell ref="G38:H38"/>
    <mergeCell ref="A39:E39"/>
    <mergeCell ref="F39:F40"/>
    <mergeCell ref="G39:H40"/>
    <mergeCell ref="I39:I40"/>
    <mergeCell ref="A40:E40"/>
    <mergeCell ref="A41:E41"/>
    <mergeCell ref="F41:F42"/>
    <mergeCell ref="G41:H42"/>
    <mergeCell ref="I41:I42"/>
    <mergeCell ref="A42:E42"/>
    <mergeCell ref="A45:I45"/>
    <mergeCell ref="A46:I46"/>
    <mergeCell ref="A47:I47"/>
  </mergeCells>
  <pageMargins left="0.147638" right="0.147638" top="0.206693" bottom="0.206693" header="0.0" footer="0.0"/>
  <pageSetup paperSize="9" orientation="portrait"/>
  <rowBreaks count="0" manualBreakCount="0">
    </rowBreaks>
</worksheet>
</file>